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ertivision\Stichting Demeter\Audire\Controles 2025\"/>
    </mc:Choice>
  </mc:AlternateContent>
  <xr:revisionPtr revIDLastSave="0" documentId="13_ncr:1_{129B4925-B48D-4ADA-9C43-6C22A47F4502}" xr6:coauthVersionLast="47" xr6:coauthVersionMax="47" xr10:uidLastSave="{00000000-0000-0000-0000-000000000000}"/>
  <bookViews>
    <workbookView xWindow="38280" yWindow="5130" windowWidth="29040" windowHeight="16440" xr2:uid="{393190CE-6CFA-461F-8D1E-16E9775FC86F}"/>
  </bookViews>
  <sheets>
    <sheet name="Zelf-evaluatie Biodiversitei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E10" i="1" s="1"/>
  <c r="D24" i="1"/>
  <c r="E24" i="1" s="1"/>
  <c r="D8" i="1"/>
  <c r="E8" i="1" s="1"/>
  <c r="D21" i="1"/>
  <c r="E21" i="1" s="1"/>
  <c r="D28" i="1"/>
  <c r="E28" i="1" s="1"/>
  <c r="D26" i="1"/>
  <c r="E26" i="1" s="1"/>
  <c r="D25" i="1"/>
  <c r="E25" i="1" s="1"/>
  <c r="D23" i="1"/>
  <c r="E23" i="1" s="1"/>
  <c r="D22" i="1"/>
  <c r="E22" i="1" s="1"/>
  <c r="D20" i="1"/>
  <c r="E20" i="1" s="1"/>
  <c r="D19" i="1"/>
  <c r="E19" i="1" s="1"/>
  <c r="D18" i="1"/>
  <c r="E18" i="1" s="1"/>
  <c r="D16" i="1"/>
  <c r="E16" i="1" s="1"/>
  <c r="D15" i="1"/>
  <c r="E15" i="1" s="1"/>
  <c r="D27" i="1"/>
  <c r="E27" i="1" s="1"/>
  <c r="D17" i="1"/>
  <c r="E17" i="1" s="1"/>
  <c r="D14" i="1"/>
  <c r="E14" i="1" s="1"/>
  <c r="D13" i="1"/>
  <c r="E13" i="1" s="1"/>
  <c r="D12" i="1"/>
  <c r="E12" i="1" s="1"/>
  <c r="D11" i="1"/>
  <c r="E11" i="1" s="1"/>
  <c r="D9" i="1"/>
  <c r="E9" i="1" s="1"/>
  <c r="D30" i="1" l="1"/>
  <c r="E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Rienk ter Braake</author>
  </authors>
  <commentList>
    <comment ref="E31" authorId="0" shapeId="0" xr:uid="{06EE93AB-F254-41EB-85B8-690DDA1AA7D7}">
      <text>
        <r>
          <rPr>
            <b/>
            <sz val="9"/>
            <color indexed="81"/>
            <rFont val="Tahoma"/>
            <family val="2"/>
          </rPr>
          <t>Rienk ter Braake:</t>
        </r>
        <r>
          <rPr>
            <sz val="9"/>
            <color indexed="81"/>
            <rFont val="Tahoma"/>
            <family val="2"/>
          </rPr>
          <t xml:space="preserve">
Vul het totaal aantal hectares in bovenaan 
bij de bedrijfsgegevens als geen percentage wordt berekend!
</t>
        </r>
      </text>
    </comment>
  </commentList>
</comments>
</file>

<file path=xl/sharedStrings.xml><?xml version="1.0" encoding="utf-8"?>
<sst xmlns="http://schemas.openxmlformats.org/spreadsheetml/2006/main" count="55" uniqueCount="40">
  <si>
    <t>Zelf-evaluatie Biodiversiteit</t>
  </si>
  <si>
    <t>Naam bedrijf:</t>
  </si>
  <si>
    <t>Ingevuld door:</t>
  </si>
  <si>
    <t>Datum:</t>
  </si>
  <si>
    <t>Element</t>
  </si>
  <si>
    <t>Totaal areaal bedrijf in ha:</t>
  </si>
  <si>
    <t>Bos (onderdeel van bedrijf)</t>
  </si>
  <si>
    <t>Bos (direct grenzend aan bedrijf)</t>
  </si>
  <si>
    <t>Houtwallen, houtsingels en hagen</t>
  </si>
  <si>
    <t>Takkenrillen, snoeihopen en broeihopen</t>
  </si>
  <si>
    <t>Bloemstroken</t>
  </si>
  <si>
    <t>Sloten, beken en vaarten met natuurlijk oeverbeheer</t>
  </si>
  <si>
    <t>Natuurvriendelijke poelen en vijvers</t>
  </si>
  <si>
    <t>Natuurlijke erfbeplanting</t>
  </si>
  <si>
    <t>Stenige elementen of arealen waarop flora en fauna gedijt</t>
  </si>
  <si>
    <t>Groen braakland</t>
  </si>
  <si>
    <t>Extensief begraasd weiland met diverse flora en fauna</t>
  </si>
  <si>
    <t>Teelten van meerjarige gewassen die biodiversiteit ondersteunen</t>
  </si>
  <si>
    <t>Nestkasten en andere broedgelegenheden of zitstokken</t>
  </si>
  <si>
    <t>Nestbescherming</t>
  </si>
  <si>
    <t>Insectenhotels of schuilplaatsen voor nuttige inscten</t>
  </si>
  <si>
    <t>Bloeiende teelten (zaadteelt of voedergewassen die tot bloei komen)</t>
  </si>
  <si>
    <t>Aantal</t>
  </si>
  <si>
    <t>ha</t>
  </si>
  <si>
    <t>strekkende meters</t>
  </si>
  <si>
    <t>stuks</t>
  </si>
  <si>
    <t>vierkante meters</t>
  </si>
  <si>
    <t>aantal</t>
  </si>
  <si>
    <t>Solitaire inheemse bomen op erf, in het weiland of op akkers</t>
  </si>
  <si>
    <t>Rijen inheemse bomen op erf, in het weiland of op akkers</t>
  </si>
  <si>
    <t>Oppervlakte in ha</t>
  </si>
  <si>
    <t>%</t>
  </si>
  <si>
    <t>Overige elementen</t>
  </si>
  <si>
    <t>geschat in ha</t>
  </si>
  <si>
    <t>Geef beschrijving van overige elementen:</t>
  </si>
  <si>
    <t>Groenstroken die tot bloei komen (met mozaïekmaaien of strokenmaaien)</t>
  </si>
  <si>
    <t>Plas-dras percelen</t>
  </si>
  <si>
    <r>
      <t xml:space="preserve">
Beschrijving:
Dit formulier wordt door de boer ingevuld (groene velden) om de 10% biodiversiteit op elk bedrijf te beschrijven en te kwantificeren.
Het formulier wordt aan Stichting Demeter opgestuurd en is geldig voor een periode van vijf jaar. 
Het dient bij elke Demeter-audit beschikbaar te zijn voor verificatie.
</t>
    </r>
    <r>
      <rPr>
        <b/>
        <sz val="11"/>
        <color theme="1"/>
        <rFont val="Aptos Narrow"/>
        <family val="2"/>
        <scheme val="minor"/>
      </rPr>
      <t>Kies het meest toepasselijke element voor de percelen, maar zorg dat ze niet dubbel worden geteld!
Elementen uit ANLb kunnen worden ingevuld onder Overige elementen.</t>
    </r>
    <r>
      <rPr>
        <i/>
        <sz val="11"/>
        <color theme="1"/>
        <rFont val="Aptos Narrow"/>
        <family val="2"/>
        <scheme val="minor"/>
      </rPr>
      <t xml:space="preserve">
</t>
    </r>
  </si>
  <si>
    <t>Totaal Biodiversiteit in hectares</t>
  </si>
  <si>
    <t>Totale percentage Biodiversiteit (maximaal 100%)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</si>
</sst>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F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top"/>
    </xf>
    <xf numFmtId="164" fontId="0" fillId="3" borderId="1" xfId="0" applyNumberFormat="1" applyFill="1" applyBorder="1"/>
    <xf numFmtId="10" fontId="0" fillId="3" borderId="1" xfId="0" applyNumberFormat="1" applyFill="1" applyBorder="1" applyAlignment="1">
      <alignment horizontal="center" vertical="top"/>
    </xf>
    <xf numFmtId="0" fontId="0" fillId="4" borderId="7" xfId="0" applyFill="1" applyBorder="1"/>
    <xf numFmtId="0" fontId="1" fillId="4" borderId="7" xfId="0" applyFont="1" applyFill="1" applyBorder="1"/>
    <xf numFmtId="164" fontId="4" fillId="3" borderId="10" xfId="0" applyNumberFormat="1" applyFont="1" applyFill="1" applyBorder="1"/>
    <xf numFmtId="0" fontId="0" fillId="4" borderId="13" xfId="0" applyFill="1" applyBorder="1"/>
    <xf numFmtId="0" fontId="1" fillId="4" borderId="8" xfId="0" applyFont="1" applyFill="1" applyBorder="1"/>
    <xf numFmtId="0" fontId="0" fillId="4" borderId="15" xfId="0" applyFill="1" applyBorder="1"/>
    <xf numFmtId="0" fontId="0" fillId="4" borderId="16" xfId="0" applyFill="1" applyBorder="1"/>
    <xf numFmtId="0" fontId="0" fillId="4" borderId="17" xfId="0" applyFill="1" applyBorder="1"/>
    <xf numFmtId="0" fontId="1" fillId="4" borderId="8" xfId="0" applyFont="1" applyFill="1" applyBorder="1" applyAlignment="1">
      <alignment horizontal="center" vertical="top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10" fontId="4" fillId="4" borderId="6" xfId="0" applyNumberFormat="1" applyFont="1" applyFill="1" applyBorder="1" applyAlignment="1">
      <alignment horizontal="center" vertical="top"/>
    </xf>
    <xf numFmtId="9" fontId="6" fillId="3" borderId="6" xfId="0" applyNumberFormat="1" applyFont="1" applyFill="1" applyBorder="1" applyAlignment="1">
      <alignment horizontal="center" vertical="center"/>
    </xf>
    <xf numFmtId="0" fontId="5" fillId="4" borderId="11" xfId="0" applyFont="1" applyFill="1" applyBorder="1"/>
    <xf numFmtId="0" fontId="5" fillId="4" borderId="12" xfId="0" applyFont="1" applyFill="1" applyBorder="1"/>
    <xf numFmtId="0" fontId="5" fillId="4" borderId="10" xfId="0" applyFont="1" applyFill="1" applyBorder="1"/>
    <xf numFmtId="0" fontId="5" fillId="4" borderId="11" xfId="0" applyFont="1" applyFill="1" applyBorder="1" applyAlignment="1">
      <alignment vertical="center"/>
    </xf>
    <xf numFmtId="0" fontId="5" fillId="4" borderId="12" xfId="0" applyFont="1" applyFill="1" applyBorder="1" applyAlignment="1">
      <alignment vertical="center"/>
    </xf>
    <xf numFmtId="0" fontId="5" fillId="4" borderId="10" xfId="0" applyFont="1" applyFill="1" applyBorder="1" applyAlignment="1">
      <alignment vertical="center"/>
    </xf>
    <xf numFmtId="0" fontId="2" fillId="4" borderId="7" xfId="0" applyFont="1" applyFill="1" applyBorder="1"/>
    <xf numFmtId="0" fontId="0" fillId="2" borderId="3" xfId="0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horizontal="left" vertical="top"/>
      <protection locked="0"/>
    </xf>
    <xf numFmtId="0" fontId="0" fillId="2" borderId="5" xfId="0" applyFill="1" applyBorder="1" applyAlignment="1" applyProtection="1">
      <alignment horizontal="left" vertical="top"/>
      <protection locked="0"/>
    </xf>
    <xf numFmtId="14" fontId="0" fillId="2" borderId="3" xfId="0" applyNumberFormat="1" applyFill="1" applyBorder="1" applyAlignment="1" applyProtection="1">
      <alignment horizontal="left" vertical="top"/>
      <protection locked="0"/>
    </xf>
    <xf numFmtId="14" fontId="0" fillId="2" borderId="4" xfId="0" applyNumberFormat="1" applyFill="1" applyBorder="1" applyAlignment="1" applyProtection="1">
      <alignment horizontal="left" vertical="top"/>
      <protection locked="0"/>
    </xf>
    <xf numFmtId="14" fontId="0" fillId="2" borderId="5" xfId="0" applyNumberFormat="1" applyFill="1" applyBorder="1" applyAlignment="1" applyProtection="1">
      <alignment horizontal="left" vertical="top"/>
      <protection locked="0"/>
    </xf>
    <xf numFmtId="4" fontId="0" fillId="2" borderId="3" xfId="0" applyNumberFormat="1" applyFill="1" applyBorder="1" applyAlignment="1" applyProtection="1">
      <alignment horizontal="left" vertical="top"/>
      <protection locked="0"/>
    </xf>
    <xf numFmtId="4" fontId="0" fillId="2" borderId="4" xfId="0" applyNumberFormat="1" applyFill="1" applyBorder="1" applyAlignment="1" applyProtection="1">
      <alignment horizontal="left" vertical="top"/>
      <protection locked="0"/>
    </xf>
    <xf numFmtId="4" fontId="0" fillId="2" borderId="5" xfId="0" applyNumberFormat="1" applyFill="1" applyBorder="1" applyAlignment="1" applyProtection="1">
      <alignment horizontal="left" vertical="top"/>
      <protection locked="0"/>
    </xf>
    <xf numFmtId="0" fontId="3" fillId="4" borderId="7" xfId="0" applyFont="1" applyFill="1" applyBorder="1" applyAlignment="1">
      <alignment horizontal="center" vertical="top" wrapText="1"/>
    </xf>
    <xf numFmtId="0" fontId="3" fillId="4" borderId="9" xfId="0" applyFont="1" applyFill="1" applyBorder="1" applyAlignment="1">
      <alignment horizontal="center" vertical="top" wrapText="1"/>
    </xf>
    <xf numFmtId="0" fontId="0" fillId="2" borderId="14" xfId="0" applyFill="1" applyBorder="1" applyAlignment="1" applyProtection="1">
      <alignment horizontal="left" vertical="top"/>
      <protection locked="0"/>
    </xf>
  </cellXfs>
  <cellStyles count="1">
    <cellStyle name="Standaard" xfId="0" builtinId="0"/>
  </cellStyles>
  <dxfs count="2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9" tint="-0.499984740745262"/>
        </patternFill>
      </fill>
    </dxf>
  </dxfs>
  <tableStyles count="0" defaultTableStyle="TableStyleMedium2" defaultPivotStyle="PivotStyleLight16"/>
  <colors>
    <mruColors>
      <color rgb="FFFFFFEF"/>
      <color rgb="FFFFFFCC"/>
      <color rgb="FFFFEC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9F855-2D33-4F45-B564-26ABE349EE10}">
  <dimension ref="A1:E32"/>
  <sheetViews>
    <sheetView tabSelected="1" workbookViewId="0">
      <selection activeCell="G3" sqref="G3"/>
    </sheetView>
  </sheetViews>
  <sheetFormatPr defaultRowHeight="14.4" x14ac:dyDescent="0.3"/>
  <cols>
    <col min="1" max="1" width="63.5546875" customWidth="1"/>
    <col min="2" max="2" width="9.88671875" customWidth="1"/>
    <col min="3" max="3" width="18" customWidth="1"/>
    <col min="4" max="4" width="16.6640625" customWidth="1"/>
    <col min="5" max="5" width="11.33203125" style="1" customWidth="1"/>
  </cols>
  <sheetData>
    <row r="1" spans="1:5" ht="21.6" thickBot="1" x14ac:dyDescent="0.45">
      <c r="A1" s="23" t="s">
        <v>0</v>
      </c>
      <c r="B1" s="23"/>
      <c r="C1" s="23"/>
      <c r="D1" s="23"/>
      <c r="E1" s="23"/>
    </row>
    <row r="2" spans="1:5" ht="15" thickBot="1" x14ac:dyDescent="0.35">
      <c r="A2" s="7" t="s">
        <v>1</v>
      </c>
      <c r="B2" s="24"/>
      <c r="C2" s="25"/>
      <c r="D2" s="25"/>
      <c r="E2" s="26"/>
    </row>
    <row r="3" spans="1:5" ht="15" thickBot="1" x14ac:dyDescent="0.35">
      <c r="A3" s="7" t="s">
        <v>2</v>
      </c>
      <c r="B3" s="24"/>
      <c r="C3" s="25"/>
      <c r="D3" s="25"/>
      <c r="E3" s="26"/>
    </row>
    <row r="4" spans="1:5" ht="15" thickBot="1" x14ac:dyDescent="0.35">
      <c r="A4" s="7" t="s">
        <v>3</v>
      </c>
      <c r="B4" s="27"/>
      <c r="C4" s="28"/>
      <c r="D4" s="28"/>
      <c r="E4" s="29"/>
    </row>
    <row r="5" spans="1:5" ht="15" thickBot="1" x14ac:dyDescent="0.35">
      <c r="A5" s="7" t="s">
        <v>5</v>
      </c>
      <c r="B5" s="30"/>
      <c r="C5" s="31"/>
      <c r="D5" s="31"/>
      <c r="E5" s="32"/>
    </row>
    <row r="6" spans="1:5" s="1" customFormat="1" ht="126.6" customHeight="1" x14ac:dyDescent="0.3">
      <c r="A6" s="33" t="s">
        <v>37</v>
      </c>
      <c r="B6" s="34"/>
      <c r="C6" s="34"/>
      <c r="D6" s="34"/>
      <c r="E6" s="34"/>
    </row>
    <row r="7" spans="1:5" ht="15" thickBot="1" x14ac:dyDescent="0.35">
      <c r="A7" s="5" t="s">
        <v>4</v>
      </c>
      <c r="B7" s="8" t="s">
        <v>22</v>
      </c>
      <c r="C7" s="4"/>
      <c r="D7" s="8" t="s">
        <v>30</v>
      </c>
      <c r="E7" s="12" t="s">
        <v>31</v>
      </c>
    </row>
    <row r="8" spans="1:5" ht="15" thickBot="1" x14ac:dyDescent="0.35">
      <c r="A8" s="7" t="s">
        <v>21</v>
      </c>
      <c r="B8" s="13"/>
      <c r="C8" s="10" t="s">
        <v>23</v>
      </c>
      <c r="D8" s="2">
        <f>B8</f>
        <v>0</v>
      </c>
      <c r="E8" s="3">
        <f>IFERROR(D8/B$5,0)</f>
        <v>0</v>
      </c>
    </row>
    <row r="9" spans="1:5" ht="15" thickBot="1" x14ac:dyDescent="0.35">
      <c r="A9" s="7" t="s">
        <v>10</v>
      </c>
      <c r="B9" s="13"/>
      <c r="C9" s="10" t="s">
        <v>23</v>
      </c>
      <c r="D9" s="2">
        <f>B9</f>
        <v>0</v>
      </c>
      <c r="E9" s="3">
        <f t="shared" ref="E9:E14" si="0">IFERROR(D9/B$5,0)</f>
        <v>0</v>
      </c>
    </row>
    <row r="10" spans="1:5" ht="15" thickBot="1" x14ac:dyDescent="0.35">
      <c r="A10" s="7" t="s">
        <v>7</v>
      </c>
      <c r="B10" s="13"/>
      <c r="C10" s="10" t="s">
        <v>23</v>
      </c>
      <c r="D10" s="2">
        <f>IF(B10/4&gt;=B5*0.01,B5*0.01,B10/4)</f>
        <v>0</v>
      </c>
      <c r="E10" s="3">
        <f t="shared" si="0"/>
        <v>0</v>
      </c>
    </row>
    <row r="11" spans="1:5" ht="15" thickBot="1" x14ac:dyDescent="0.35">
      <c r="A11" s="7" t="s">
        <v>6</v>
      </c>
      <c r="B11" s="13"/>
      <c r="C11" s="10" t="s">
        <v>23</v>
      </c>
      <c r="D11" s="2">
        <f>B11</f>
        <v>0</v>
      </c>
      <c r="E11" s="3">
        <f t="shared" si="0"/>
        <v>0</v>
      </c>
    </row>
    <row r="12" spans="1:5" ht="15" thickBot="1" x14ac:dyDescent="0.35">
      <c r="A12" s="7" t="s">
        <v>16</v>
      </c>
      <c r="B12" s="13"/>
      <c r="C12" s="10" t="s">
        <v>23</v>
      </c>
      <c r="D12" s="2">
        <f>B12</f>
        <v>0</v>
      </c>
      <c r="E12" s="3">
        <f t="shared" si="0"/>
        <v>0</v>
      </c>
    </row>
    <row r="13" spans="1:5" ht="15" thickBot="1" x14ac:dyDescent="0.35">
      <c r="A13" s="7" t="s">
        <v>15</v>
      </c>
      <c r="B13" s="13"/>
      <c r="C13" s="10" t="s">
        <v>23</v>
      </c>
      <c r="D13" s="2">
        <f>B13</f>
        <v>0</v>
      </c>
      <c r="E13" s="3">
        <f t="shared" si="0"/>
        <v>0</v>
      </c>
    </row>
    <row r="14" spans="1:5" ht="15" thickBot="1" x14ac:dyDescent="0.35">
      <c r="A14" s="7" t="s">
        <v>35</v>
      </c>
      <c r="B14" s="13"/>
      <c r="C14" s="10" t="s">
        <v>23</v>
      </c>
      <c r="D14" s="2">
        <f>B14</f>
        <v>0</v>
      </c>
      <c r="E14" s="3">
        <f t="shared" si="0"/>
        <v>0</v>
      </c>
    </row>
    <row r="15" spans="1:5" ht="15" thickBot="1" x14ac:dyDescent="0.35">
      <c r="A15" s="7" t="s">
        <v>8</v>
      </c>
      <c r="B15" s="13"/>
      <c r="C15" s="10" t="s">
        <v>24</v>
      </c>
      <c r="D15" s="2">
        <f>(B15*4)/10000</f>
        <v>0</v>
      </c>
      <c r="E15" s="3">
        <f t="shared" ref="E15:E28" si="1">IFERROR(D15/B$5,0)</f>
        <v>0</v>
      </c>
    </row>
    <row r="16" spans="1:5" ht="15" thickBot="1" x14ac:dyDescent="0.35">
      <c r="A16" s="7" t="s">
        <v>20</v>
      </c>
      <c r="B16" s="13"/>
      <c r="C16" s="10" t="s">
        <v>25</v>
      </c>
      <c r="D16" s="2">
        <f>(B16*1000)/10000</f>
        <v>0</v>
      </c>
      <c r="E16" s="3">
        <f t="shared" si="1"/>
        <v>0</v>
      </c>
    </row>
    <row r="17" spans="1:5" ht="15" thickBot="1" x14ac:dyDescent="0.35">
      <c r="A17" s="7" t="s">
        <v>13</v>
      </c>
      <c r="B17" s="13"/>
      <c r="C17" s="10" t="s">
        <v>23</v>
      </c>
      <c r="D17" s="2">
        <f>B17</f>
        <v>0</v>
      </c>
      <c r="E17" s="3">
        <f t="shared" si="1"/>
        <v>0</v>
      </c>
    </row>
    <row r="18" spans="1:5" ht="15" thickBot="1" x14ac:dyDescent="0.35">
      <c r="A18" s="7" t="s">
        <v>12</v>
      </c>
      <c r="B18" s="13"/>
      <c r="C18" s="10" t="s">
        <v>26</v>
      </c>
      <c r="D18" s="2">
        <f>(B18*50)/10000</f>
        <v>0</v>
      </c>
      <c r="E18" s="3">
        <f t="shared" si="1"/>
        <v>0</v>
      </c>
    </row>
    <row r="19" spans="1:5" ht="15" thickBot="1" x14ac:dyDescent="0.35">
      <c r="A19" s="7" t="s">
        <v>19</v>
      </c>
      <c r="B19" s="13"/>
      <c r="C19" s="10" t="s">
        <v>27</v>
      </c>
      <c r="D19" s="2">
        <f>(B19*100)/10000</f>
        <v>0</v>
      </c>
      <c r="E19" s="3">
        <f t="shared" si="1"/>
        <v>0</v>
      </c>
    </row>
    <row r="20" spans="1:5" ht="15" thickBot="1" x14ac:dyDescent="0.35">
      <c r="A20" s="7" t="s">
        <v>18</v>
      </c>
      <c r="B20" s="13"/>
      <c r="C20" s="10" t="s">
        <v>27</v>
      </c>
      <c r="D20" s="2">
        <f>(B20*100)/10000</f>
        <v>0</v>
      </c>
      <c r="E20" s="3">
        <f t="shared" si="1"/>
        <v>0</v>
      </c>
    </row>
    <row r="21" spans="1:5" ht="15" thickBot="1" x14ac:dyDescent="0.35">
      <c r="A21" s="7" t="s">
        <v>36</v>
      </c>
      <c r="B21" s="13"/>
      <c r="C21" s="10" t="s">
        <v>23</v>
      </c>
      <c r="D21" s="2">
        <f>(B21*5)</f>
        <v>0</v>
      </c>
      <c r="E21" s="3">
        <f>IFERROR(D21/B$5,0)</f>
        <v>0</v>
      </c>
    </row>
    <row r="22" spans="1:5" ht="15" thickBot="1" x14ac:dyDescent="0.35">
      <c r="A22" s="7" t="s">
        <v>11</v>
      </c>
      <c r="B22" s="13"/>
      <c r="C22" s="10" t="s">
        <v>26</v>
      </c>
      <c r="D22" s="2">
        <f>(B22*5)/10000</f>
        <v>0</v>
      </c>
      <c r="E22" s="3">
        <f t="shared" si="1"/>
        <v>0</v>
      </c>
    </row>
    <row r="23" spans="1:5" ht="15" thickBot="1" x14ac:dyDescent="0.35">
      <c r="A23" s="7" t="s">
        <v>28</v>
      </c>
      <c r="B23" s="13"/>
      <c r="C23" s="10" t="s">
        <v>27</v>
      </c>
      <c r="D23" s="2">
        <f>(B23*100)/10000</f>
        <v>0</v>
      </c>
      <c r="E23" s="3">
        <f t="shared" si="1"/>
        <v>0</v>
      </c>
    </row>
    <row r="24" spans="1:5" ht="15" thickBot="1" x14ac:dyDescent="0.35">
      <c r="A24" s="7" t="s">
        <v>29</v>
      </c>
      <c r="B24" s="13"/>
      <c r="C24" s="10" t="s">
        <v>24</v>
      </c>
      <c r="D24" s="2">
        <f>(B24*4)/10000</f>
        <v>0</v>
      </c>
      <c r="E24" s="3">
        <f t="shared" si="1"/>
        <v>0</v>
      </c>
    </row>
    <row r="25" spans="1:5" ht="15" thickBot="1" x14ac:dyDescent="0.35">
      <c r="A25" s="7" t="s">
        <v>14</v>
      </c>
      <c r="B25" s="13"/>
      <c r="C25" s="10" t="s">
        <v>26</v>
      </c>
      <c r="D25" s="2">
        <f>(B25*5)/10000</f>
        <v>0</v>
      </c>
      <c r="E25" s="3">
        <f t="shared" si="1"/>
        <v>0</v>
      </c>
    </row>
    <row r="26" spans="1:5" ht="15" thickBot="1" x14ac:dyDescent="0.35">
      <c r="A26" s="7" t="s">
        <v>9</v>
      </c>
      <c r="B26" s="13"/>
      <c r="C26" s="10" t="s">
        <v>24</v>
      </c>
      <c r="D26" s="2">
        <f>(B26*150)/10000</f>
        <v>0</v>
      </c>
      <c r="E26" s="3">
        <f t="shared" si="1"/>
        <v>0</v>
      </c>
    </row>
    <row r="27" spans="1:5" ht="15" thickBot="1" x14ac:dyDescent="0.35">
      <c r="A27" s="7" t="s">
        <v>17</v>
      </c>
      <c r="B27" s="13"/>
      <c r="C27" s="10" t="s">
        <v>23</v>
      </c>
      <c r="D27" s="2">
        <f>B27</f>
        <v>0</v>
      </c>
      <c r="E27" s="3">
        <f t="shared" si="1"/>
        <v>0</v>
      </c>
    </row>
    <row r="28" spans="1:5" ht="15" thickBot="1" x14ac:dyDescent="0.35">
      <c r="A28" s="9" t="s">
        <v>32</v>
      </c>
      <c r="B28" s="14"/>
      <c r="C28" s="11" t="s">
        <v>33</v>
      </c>
      <c r="D28" s="2">
        <f>B28</f>
        <v>0</v>
      </c>
      <c r="E28" s="3">
        <f t="shared" si="1"/>
        <v>0</v>
      </c>
    </row>
    <row r="29" spans="1:5" ht="44.4" customHeight="1" thickBot="1" x14ac:dyDescent="0.35">
      <c r="A29" s="35" t="s">
        <v>34</v>
      </c>
      <c r="B29" s="35"/>
      <c r="C29" s="35"/>
      <c r="D29" s="35"/>
      <c r="E29" s="35"/>
    </row>
    <row r="30" spans="1:5" ht="18" customHeight="1" thickTop="1" thickBot="1" x14ac:dyDescent="0.4">
      <c r="A30" s="17" t="s">
        <v>38</v>
      </c>
      <c r="B30" s="18"/>
      <c r="C30" s="19"/>
      <c r="D30" s="6">
        <f>SUM(D8:D28)</f>
        <v>0</v>
      </c>
      <c r="E30" s="15"/>
    </row>
    <row r="31" spans="1:5" ht="33.6" customHeight="1" thickTop="1" thickBot="1" x14ac:dyDescent="0.35">
      <c r="A31" s="20" t="s">
        <v>39</v>
      </c>
      <c r="B31" s="21"/>
      <c r="C31" s="21"/>
      <c r="D31" s="22"/>
      <c r="E31" s="16" t="e">
        <f>IF((D30/B5)&lt;1,(D30/B5),1)</f>
        <v>#DIV/0!</v>
      </c>
    </row>
    <row r="32" spans="1:5" ht="15" thickTop="1" x14ac:dyDescent="0.3"/>
  </sheetData>
  <sheetProtection algorithmName="SHA-512" hashValue="X5hvuyYMiwr2oyaZzqBWwbc1/IqW5VYudbso7awadVXPRmw3joIFROZ0vNBEfDqxtX/2WRu4/FMsdq1pZjtKLA==" saltValue="+BT5MsGXXwukjYnntahDSQ==" spinCount="100000" sheet="1" objects="1" scenarios="1"/>
  <mergeCells count="9">
    <mergeCell ref="A30:C30"/>
    <mergeCell ref="A31:D31"/>
    <mergeCell ref="A1:E1"/>
    <mergeCell ref="B2:E2"/>
    <mergeCell ref="B3:E3"/>
    <mergeCell ref="B4:E4"/>
    <mergeCell ref="B5:E5"/>
    <mergeCell ref="A6:E6"/>
    <mergeCell ref="A29:E29"/>
  </mergeCells>
  <conditionalFormatting sqref="E31">
    <cfRule type="cellIs" dxfId="1" priority="1" operator="greaterThanOrEqual">
      <formula>0.1</formula>
    </cfRule>
    <cfRule type="cellIs" dxfId="0" priority="2" operator="between">
      <formula>0</formula>
      <formula>0.1</formula>
    </cfRule>
  </conditionalFormatting>
  <pageMargins left="0.7" right="0.7" top="0.75" bottom="0.75" header="0.3" footer="0.3"/>
  <pageSetup paperSize="9" orientation="portrait" horizontalDpi="4294967293" verticalDpi="0" r:id="rId1"/>
  <ignoredErrors>
    <ignoredError sqref="D15 D22 D10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Zelf-evaluatie Biodiversiteit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Rienk ter Braake</dc:creator>
  <cp:lastModifiedBy>Rienk ter Braake</cp:lastModifiedBy>
  <dcterms:created xsi:type="dcterms:W3CDTF">2024-06-11T14:09:57Z</dcterms:created>
  <dcterms:modified xsi:type="dcterms:W3CDTF">2025-06-26T14:26:17Z</dcterms:modified>
</cp:coreProperties>
</file>